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2525"/>
  </bookViews>
  <sheets>
    <sheet name="Zagreb" sheetId="1" r:id="rId1"/>
  </sheets>
  <calcPr calcId="145621"/>
</workbook>
</file>

<file path=xl/calcChain.xml><?xml version="1.0" encoding="utf-8"?>
<calcChain xmlns="http://schemas.openxmlformats.org/spreadsheetml/2006/main">
  <c r="G66" i="1" l="1"/>
  <c r="G71" i="1" l="1"/>
  <c r="G64" i="1"/>
  <c r="G62" i="1"/>
  <c r="G51" i="1"/>
  <c r="G50" i="1"/>
  <c r="G47" i="1"/>
  <c r="G42" i="1"/>
  <c r="G27" i="1"/>
  <c r="G22" i="1"/>
  <c r="G20" i="1"/>
  <c r="G13" i="1"/>
  <c r="G72" i="1" l="1"/>
  <c r="G73" i="1" s="1"/>
  <c r="G74" i="1" s="1"/>
  <c r="G75" i="1" s="1"/>
  <c r="D71" i="1"/>
</calcChain>
</file>

<file path=xl/sharedStrings.xml><?xml version="1.0" encoding="utf-8"?>
<sst xmlns="http://schemas.openxmlformats.org/spreadsheetml/2006/main" count="157" uniqueCount="106">
  <si>
    <t>m²</t>
  </si>
  <si>
    <t>Zagreb, Trg N.Š.Zrinskog 3</t>
  </si>
  <si>
    <t>Zagreb, Berislavićeva 11 i 11 A</t>
  </si>
  <si>
    <t>Zagreb, Frankopanska 16</t>
  </si>
  <si>
    <t>Zagreb, Frankopanska 18</t>
  </si>
  <si>
    <t>Zagreb, Dalmatinska 1</t>
  </si>
  <si>
    <t>Zagreb, Šenoina 30</t>
  </si>
  <si>
    <t>Zagreb, Gajeva 30 A</t>
  </si>
  <si>
    <t>Novi Zagreb, Turinina 3</t>
  </si>
  <si>
    <t>Jastrebarsko, Braće Kazić 6</t>
  </si>
  <si>
    <t>Samobor, Ortnička 2</t>
  </si>
  <si>
    <t>?</t>
  </si>
  <si>
    <t>Zaprešić, Trg žrtava fašizma 1</t>
  </si>
  <si>
    <t>Jastrebarsko, Dr. Franje Tuđmana 47</t>
  </si>
  <si>
    <t>Samobor, Obrtnička 2</t>
  </si>
  <si>
    <t>Zagreb, Trg N.Š.Zrinskog 5</t>
  </si>
  <si>
    <t>Zagreb, Amruševa 2</t>
  </si>
  <si>
    <t>Zagreb, Petrinjska 12</t>
  </si>
  <si>
    <t>Zagreb, Amruševa 2 (Petrinjska 8)</t>
  </si>
  <si>
    <t>Zagreb, Palmotićeva 22</t>
  </si>
  <si>
    <t>Zagreb, Martićeva 6 (arhiva)</t>
  </si>
  <si>
    <t>Vojarna Dr. A. Starčević, Jastrebarsko, arhiva</t>
  </si>
  <si>
    <t>Karlovac, Trg hrvatskih branitelja 1/III</t>
  </si>
  <si>
    <t>Karlovac, Šestićeva 4</t>
  </si>
  <si>
    <t>Zagreb, Ulica grada Vukovara 84</t>
  </si>
  <si>
    <t>Zagreb, Kennedyev trg 11</t>
  </si>
  <si>
    <t>Zagreb, Slavonska avenija 4</t>
  </si>
  <si>
    <t>Zagreb, Hrvatske bratske zajednice bb</t>
  </si>
  <si>
    <t>NSK (5)</t>
  </si>
  <si>
    <t>Zagreb, Ilica 207A- Selska 2 (zgrada B)</t>
  </si>
  <si>
    <t>Sesvete, Zagrebačka 22</t>
  </si>
  <si>
    <t>Zdenko Badel (7,14)</t>
  </si>
  <si>
    <t>Sesvete, Bjelovarska 2</t>
  </si>
  <si>
    <t>Dugo selo, Zagrebačka 22</t>
  </si>
  <si>
    <t>Sv. Ivan Zelina, Vatrogasna 1</t>
  </si>
  <si>
    <t>Zagreb, Trg pravde, Ilica 207, Zgrada A</t>
  </si>
  <si>
    <t>Zagreb, Trg pravde, Ilica 207 B, Odjel za mladež</t>
  </si>
  <si>
    <t>Zagreb, Trg pravde, Ilica 207/C, uvjerenja o nekažnjavanju</t>
  </si>
  <si>
    <t>Zagreb, Trg pravde, Selska 2/G, arhiv</t>
  </si>
  <si>
    <t>Zagreb, Avenija Dubrovnik 6-8</t>
  </si>
  <si>
    <t>Sesvete, Trg D. Domjanića 6</t>
  </si>
  <si>
    <t>Zagreb I, Trg kralja Tomislava 17</t>
  </si>
  <si>
    <t>Zagreb II, Savska cesta 41</t>
  </si>
  <si>
    <t>Samobor, Perkovčeva 20</t>
  </si>
  <si>
    <t>Zagreb, Savska c. 41/IV, V, VII, XVI</t>
  </si>
  <si>
    <t>Zagreb, Trg pravde, Selska 2D/J i E</t>
  </si>
  <si>
    <t>Zagreb, Ulica grada Vukovara 84/VII</t>
  </si>
  <si>
    <t>Zagreb, Trg pravde, Selska 2B (I)</t>
  </si>
  <si>
    <t>Zagreb, Trg bana J.Jelačića 6 (g-u odjel)</t>
  </si>
  <si>
    <t>Judicial entity</t>
  </si>
  <si>
    <t>Nr</t>
  </si>
  <si>
    <t>Owened by</t>
  </si>
  <si>
    <t>Address</t>
  </si>
  <si>
    <t>RoC</t>
  </si>
  <si>
    <t>State (RoC)</t>
  </si>
  <si>
    <t>High administrative court</t>
  </si>
  <si>
    <t>City of Zagreb (0,52)</t>
  </si>
  <si>
    <t>Lease per sqm in EUR (VAT to be added)</t>
  </si>
  <si>
    <t>HYPO GALERIJA (6,50)</t>
  </si>
  <si>
    <t>Supreme Court</t>
  </si>
  <si>
    <t>High Commercial Court</t>
  </si>
  <si>
    <t>City of Zaprešić</t>
  </si>
  <si>
    <t>Roc</t>
  </si>
  <si>
    <t>Elektropromet (6,50)</t>
  </si>
  <si>
    <t>Administrative Court in Zagreb</t>
  </si>
  <si>
    <t>High Misdemeanour Court</t>
  </si>
  <si>
    <t>Misdemeanour Court in Zagreb</t>
  </si>
  <si>
    <t>Municipal Labour Court in Zagreb</t>
  </si>
  <si>
    <t>Land registration department Sesvete</t>
  </si>
  <si>
    <t>Land registration department in Zagreb</t>
  </si>
  <si>
    <t>Municipal Civil court in Zagreb</t>
  </si>
  <si>
    <t>Commercial Court in Zagreb</t>
  </si>
  <si>
    <t>Misdemeanour Court in Novi Zagreb</t>
  </si>
  <si>
    <t>County Court in Zagreb</t>
  </si>
  <si>
    <t>Municipal Court in Novi Zagreb</t>
  </si>
  <si>
    <t>Municipal State Attorney in Novi Zagreb</t>
  </si>
  <si>
    <t>Municipal State Attorney in Zagreb</t>
  </si>
  <si>
    <t>County State Attorney in Zagreb</t>
  </si>
  <si>
    <t>Probation Office - Zagreb-II</t>
  </si>
  <si>
    <t>Probation Office - Zagreb-I</t>
  </si>
  <si>
    <t>General State Attorney</t>
  </si>
  <si>
    <t>MONTMONTAŽA MKG d.o.o. (4,8)</t>
  </si>
  <si>
    <t>City of Zagreb (2,16)</t>
  </si>
  <si>
    <t>Municipal State Attorney in Novi Zagreb, Permanent Office Samobor</t>
  </si>
  <si>
    <t>Municipal State Attorney in Zagreb, Permanent Office Sesvete</t>
  </si>
  <si>
    <t>Municipal Court in Novi Zagreb, Permanent Office Jastrebarsko</t>
  </si>
  <si>
    <t>Municipal Court in Novi Zagreb, Permanent Office Samobor</t>
  </si>
  <si>
    <t>Municipal Court in Novi Zagreb, Permanent Office Zaprešić</t>
  </si>
  <si>
    <t>Misdemeanour Court in Novi Zagreb, Permanent Office Jasterbarsko</t>
  </si>
  <si>
    <t>Misdemeanour Court in Novi Zagreb, Permanent Office Samobor</t>
  </si>
  <si>
    <t>Misdemeanour Court in Novi Zagreb, Permanent Office Zaprešić</t>
  </si>
  <si>
    <t>Commercial Court in Zagreb, Permanent Office Karlovac</t>
  </si>
  <si>
    <t>Municipal Civil court in Zagreb, Permanent Office Sesvete</t>
  </si>
  <si>
    <t>Municipal Civil court in Zagreb, Permanent Office Dugo Selo</t>
  </si>
  <si>
    <t>Municipal Civil court in Zagreb, Permanent Office Sv. Ivan Zelina</t>
  </si>
  <si>
    <t>Misdemeanour Court in Zagreb, Permanent Office Sv. Ivan Zelina</t>
  </si>
  <si>
    <t>Misdemeanour Court in Zagreb, Permanent Office Sesvete</t>
  </si>
  <si>
    <t xml:space="preserve">Ministry of Justice </t>
  </si>
  <si>
    <t>Zagreb, Ulica Grada Vukovara 49</t>
  </si>
  <si>
    <t>Municipal Criminal Court in Zagreb</t>
  </si>
  <si>
    <t>HRK</t>
  </si>
  <si>
    <t>Tot (EUR/month)</t>
  </si>
  <si>
    <t>VAT</t>
  </si>
  <si>
    <t>HRK/Year</t>
  </si>
  <si>
    <t>Tot EUR/month</t>
  </si>
  <si>
    <t>Aspera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</si>
</sst>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view="pageLayout" topLeftCell="A55" zoomScaleNormal="100" workbookViewId="0">
      <selection activeCell="G64" sqref="G64:G65"/>
    </sheetView>
  </sheetViews>
  <sheetFormatPr defaultRowHeight="15" x14ac:dyDescent="0.25"/>
  <cols>
    <col min="1" max="1" width="9.140625" style="40"/>
    <col min="2" max="2" width="36.7109375" style="40" customWidth="1"/>
    <col min="3" max="3" width="28.5703125" style="40" customWidth="1"/>
    <col min="4" max="4" width="9.140625" style="40"/>
    <col min="5" max="5" width="15.85546875" style="40" customWidth="1"/>
    <col min="6" max="6" width="15.42578125" style="40" customWidth="1"/>
    <col min="7" max="7" width="18.85546875" style="40" customWidth="1"/>
    <col min="8" max="16384" width="9.140625" style="40"/>
  </cols>
  <sheetData>
    <row r="1" spans="1:7" ht="84.75" customHeight="1" x14ac:dyDescent="0.25">
      <c r="A1" s="1" t="s">
        <v>50</v>
      </c>
      <c r="B1" s="1" t="s">
        <v>49</v>
      </c>
      <c r="C1" s="1" t="s">
        <v>52</v>
      </c>
      <c r="D1" s="1" t="s">
        <v>0</v>
      </c>
      <c r="E1" s="1" t="s">
        <v>51</v>
      </c>
      <c r="F1" s="62" t="s">
        <v>57</v>
      </c>
      <c r="G1" s="68" t="s">
        <v>101</v>
      </c>
    </row>
    <row r="2" spans="1:7" ht="21" customHeight="1" x14ac:dyDescent="0.25">
      <c r="A2" s="2">
        <v>1</v>
      </c>
      <c r="B2" s="3" t="s">
        <v>59</v>
      </c>
      <c r="C2" s="4" t="s">
        <v>1</v>
      </c>
      <c r="D2" s="73">
        <v>6235</v>
      </c>
      <c r="E2" s="4" t="s">
        <v>54</v>
      </c>
      <c r="F2" s="63"/>
      <c r="G2" s="9"/>
    </row>
    <row r="3" spans="1:7" x14ac:dyDescent="0.25">
      <c r="A3" s="5"/>
      <c r="B3" s="6"/>
      <c r="C3" s="6"/>
      <c r="D3" s="74"/>
      <c r="E3" s="6"/>
      <c r="F3" s="64"/>
      <c r="G3" s="13"/>
    </row>
    <row r="4" spans="1:7" ht="22.5" customHeight="1" x14ac:dyDescent="0.25">
      <c r="A4" s="7">
        <v>2</v>
      </c>
      <c r="B4" s="8" t="s">
        <v>60</v>
      </c>
      <c r="C4" s="2" t="s">
        <v>2</v>
      </c>
      <c r="D4" s="75">
        <v>2005.92</v>
      </c>
      <c r="E4" s="7" t="s">
        <v>53</v>
      </c>
      <c r="F4" s="65"/>
      <c r="G4" s="9"/>
    </row>
    <row r="5" spans="1:7" x14ac:dyDescent="0.25">
      <c r="A5" s="10"/>
      <c r="B5" s="11"/>
      <c r="C5" s="5"/>
      <c r="D5" s="76"/>
      <c r="E5" s="12"/>
      <c r="F5" s="38"/>
      <c r="G5" s="13"/>
    </row>
    <row r="6" spans="1:7" ht="19.5" customHeight="1" x14ac:dyDescent="0.25">
      <c r="A6" s="7">
        <v>3</v>
      </c>
      <c r="B6" s="45" t="s">
        <v>55</v>
      </c>
      <c r="C6" s="2" t="s">
        <v>3</v>
      </c>
      <c r="D6" s="77">
        <v>3865</v>
      </c>
      <c r="E6" s="48" t="s">
        <v>53</v>
      </c>
      <c r="F6" s="65"/>
      <c r="G6" s="9"/>
    </row>
    <row r="7" spans="1:7" ht="18.75" customHeight="1" x14ac:dyDescent="0.25">
      <c r="A7" s="7">
        <v>4</v>
      </c>
      <c r="B7" s="46"/>
      <c r="C7" s="2" t="s">
        <v>4</v>
      </c>
      <c r="D7" s="78"/>
      <c r="E7" s="49"/>
      <c r="F7" s="65"/>
      <c r="G7" s="9"/>
    </row>
    <row r="8" spans="1:7" ht="16.5" customHeight="1" x14ac:dyDescent="0.25">
      <c r="A8" s="7">
        <v>5</v>
      </c>
      <c r="B8" s="47"/>
      <c r="C8" s="14" t="s">
        <v>5</v>
      </c>
      <c r="D8" s="79"/>
      <c r="E8" s="50"/>
      <c r="F8" s="65"/>
      <c r="G8" s="9"/>
    </row>
    <row r="9" spans="1:7" x14ac:dyDescent="0.25">
      <c r="A9" s="10"/>
      <c r="B9" s="15"/>
      <c r="C9" s="16"/>
      <c r="D9" s="80"/>
      <c r="E9" s="17"/>
      <c r="F9" s="38"/>
      <c r="G9" s="13"/>
    </row>
    <row r="10" spans="1:7" ht="40.5" customHeight="1" x14ac:dyDescent="0.25">
      <c r="A10" s="7">
        <v>6</v>
      </c>
      <c r="B10" s="18" t="s">
        <v>65</v>
      </c>
      <c r="C10" s="7" t="s">
        <v>6</v>
      </c>
      <c r="D10" s="75">
        <v>1911.48</v>
      </c>
      <c r="E10" s="9"/>
      <c r="F10" s="63" t="s">
        <v>56</v>
      </c>
      <c r="G10" s="9">
        <v>993.97</v>
      </c>
    </row>
    <row r="11" spans="1:7" x14ac:dyDescent="0.25">
      <c r="A11" s="10"/>
      <c r="B11" s="10"/>
      <c r="C11" s="10"/>
      <c r="D11" s="81"/>
      <c r="E11" s="13"/>
      <c r="F11" s="38"/>
      <c r="G11" s="13"/>
    </row>
    <row r="12" spans="1:7" ht="33" customHeight="1" x14ac:dyDescent="0.25">
      <c r="A12" s="7">
        <v>7</v>
      </c>
      <c r="B12" s="19" t="s">
        <v>80</v>
      </c>
      <c r="C12" s="2" t="s">
        <v>7</v>
      </c>
      <c r="D12" s="82">
        <v>3600</v>
      </c>
      <c r="E12" s="2" t="s">
        <v>53</v>
      </c>
      <c r="F12" s="83"/>
      <c r="G12" s="9"/>
    </row>
    <row r="13" spans="1:7" ht="46.5" customHeight="1" x14ac:dyDescent="0.25">
      <c r="A13" s="7">
        <v>8</v>
      </c>
      <c r="B13" s="19" t="s">
        <v>75</v>
      </c>
      <c r="C13" s="2" t="s">
        <v>8</v>
      </c>
      <c r="D13" s="82">
        <v>827.29</v>
      </c>
      <c r="E13" s="2"/>
      <c r="F13" s="84" t="s">
        <v>58</v>
      </c>
      <c r="G13" s="9">
        <f>D13*6.5</f>
        <v>5377.3850000000002</v>
      </c>
    </row>
    <row r="14" spans="1:7" ht="66.75" customHeight="1" x14ac:dyDescent="0.25">
      <c r="A14" s="7">
        <v>9</v>
      </c>
      <c r="B14" s="44" t="s">
        <v>83</v>
      </c>
      <c r="C14" s="2" t="s">
        <v>43</v>
      </c>
      <c r="D14" s="82">
        <v>19</v>
      </c>
      <c r="E14" s="2" t="s">
        <v>53</v>
      </c>
      <c r="F14" s="84"/>
      <c r="G14" s="9"/>
    </row>
    <row r="15" spans="1:7" ht="66.75" customHeight="1" x14ac:dyDescent="0.25">
      <c r="A15" s="7">
        <v>10</v>
      </c>
      <c r="B15" s="45" t="s">
        <v>77</v>
      </c>
      <c r="C15" s="2" t="s">
        <v>44</v>
      </c>
      <c r="D15" s="82">
        <v>1782.13</v>
      </c>
      <c r="E15" s="2" t="s">
        <v>53</v>
      </c>
      <c r="F15" s="84"/>
      <c r="G15" s="9"/>
    </row>
    <row r="16" spans="1:7" ht="26.25" customHeight="1" x14ac:dyDescent="0.25">
      <c r="A16" s="7">
        <v>11</v>
      </c>
      <c r="B16" s="47"/>
      <c r="C16" s="2" t="s">
        <v>45</v>
      </c>
      <c r="D16" s="82">
        <v>2679</v>
      </c>
      <c r="E16" s="2" t="s">
        <v>53</v>
      </c>
      <c r="F16" s="84"/>
      <c r="G16" s="9"/>
    </row>
    <row r="17" spans="1:7" ht="69.75" customHeight="1" x14ac:dyDescent="0.25">
      <c r="A17" s="7">
        <v>12</v>
      </c>
      <c r="B17" s="45" t="s">
        <v>76</v>
      </c>
      <c r="C17" s="2" t="s">
        <v>46</v>
      </c>
      <c r="D17" s="82">
        <v>1700</v>
      </c>
      <c r="E17" s="2" t="s">
        <v>53</v>
      </c>
      <c r="F17" s="84"/>
      <c r="G17" s="9"/>
    </row>
    <row r="18" spans="1:7" ht="18.75" customHeight="1" x14ac:dyDescent="0.25">
      <c r="A18" s="7">
        <v>13</v>
      </c>
      <c r="B18" s="46"/>
      <c r="C18" s="2" t="s">
        <v>47</v>
      </c>
      <c r="D18" s="82">
        <v>469</v>
      </c>
      <c r="E18" s="2" t="s">
        <v>53</v>
      </c>
      <c r="F18" s="84"/>
      <c r="G18" s="9"/>
    </row>
    <row r="19" spans="1:7" ht="27" customHeight="1" x14ac:dyDescent="0.25">
      <c r="A19" s="7">
        <v>14</v>
      </c>
      <c r="B19" s="47"/>
      <c r="C19" s="2" t="s">
        <v>48</v>
      </c>
      <c r="D19" s="82">
        <v>1242.6099999999999</v>
      </c>
      <c r="E19" s="2" t="s">
        <v>53</v>
      </c>
      <c r="F19" s="84"/>
      <c r="G19" s="9"/>
    </row>
    <row r="20" spans="1:7" ht="62.25" customHeight="1" x14ac:dyDescent="0.25">
      <c r="A20" s="7">
        <v>15</v>
      </c>
      <c r="B20" s="44" t="s">
        <v>84</v>
      </c>
      <c r="C20" s="2" t="s">
        <v>40</v>
      </c>
      <c r="D20" s="82">
        <v>146.55000000000001</v>
      </c>
      <c r="E20" s="2"/>
      <c r="F20" s="84" t="s">
        <v>56</v>
      </c>
      <c r="G20" s="9">
        <f>D20*0.52</f>
        <v>76.206000000000003</v>
      </c>
    </row>
    <row r="21" spans="1:7" x14ac:dyDescent="0.25">
      <c r="A21" s="13"/>
      <c r="B21" s="85"/>
      <c r="C21" s="85"/>
      <c r="D21" s="86"/>
      <c r="E21" s="85"/>
      <c r="F21" s="85"/>
      <c r="G21" s="13"/>
    </row>
    <row r="22" spans="1:7" ht="30" x14ac:dyDescent="0.25">
      <c r="A22" s="9">
        <v>16</v>
      </c>
      <c r="B22" s="26" t="s">
        <v>74</v>
      </c>
      <c r="C22" s="21" t="s">
        <v>8</v>
      </c>
      <c r="D22" s="87">
        <v>2931.29</v>
      </c>
      <c r="E22" s="20"/>
      <c r="F22" s="43" t="s">
        <v>58</v>
      </c>
      <c r="G22" s="9">
        <f>D22*6.5</f>
        <v>19053.384999999998</v>
      </c>
    </row>
    <row r="23" spans="1:7" ht="30" x14ac:dyDescent="0.25">
      <c r="A23" s="9">
        <v>17</v>
      </c>
      <c r="B23" s="27" t="s">
        <v>85</v>
      </c>
      <c r="C23" s="21" t="s">
        <v>9</v>
      </c>
      <c r="D23" s="87">
        <v>660</v>
      </c>
      <c r="E23" s="20" t="s">
        <v>53</v>
      </c>
      <c r="F23" s="24"/>
      <c r="G23" s="9"/>
    </row>
    <row r="24" spans="1:7" ht="30" x14ac:dyDescent="0.25">
      <c r="A24" s="9">
        <v>18</v>
      </c>
      <c r="B24" s="27" t="s">
        <v>86</v>
      </c>
      <c r="C24" s="21" t="s">
        <v>10</v>
      </c>
      <c r="D24" s="87" t="s">
        <v>11</v>
      </c>
      <c r="E24" s="20" t="s">
        <v>53</v>
      </c>
      <c r="F24" s="24"/>
      <c r="G24" s="9"/>
    </row>
    <row r="25" spans="1:7" ht="30" x14ac:dyDescent="0.25">
      <c r="A25" s="9">
        <v>19</v>
      </c>
      <c r="B25" s="28" t="s">
        <v>87</v>
      </c>
      <c r="C25" s="22" t="s">
        <v>12</v>
      </c>
      <c r="D25" s="88">
        <v>806.61</v>
      </c>
      <c r="E25" s="23" t="s">
        <v>61</v>
      </c>
      <c r="F25" s="25"/>
      <c r="G25" s="9"/>
    </row>
    <row r="26" spans="1:7" x14ac:dyDescent="0.25">
      <c r="A26" s="38"/>
      <c r="B26" s="89"/>
      <c r="C26" s="89"/>
      <c r="D26" s="89"/>
      <c r="E26" s="89"/>
      <c r="F26" s="89"/>
      <c r="G26" s="13"/>
    </row>
    <row r="27" spans="1:7" ht="31.5" x14ac:dyDescent="0.25">
      <c r="A27" s="9">
        <v>20</v>
      </c>
      <c r="B27" s="26" t="s">
        <v>72</v>
      </c>
      <c r="C27" s="21" t="s">
        <v>8</v>
      </c>
      <c r="D27" s="87">
        <v>899.54</v>
      </c>
      <c r="E27" s="20"/>
      <c r="F27" s="43" t="s">
        <v>58</v>
      </c>
      <c r="G27" s="9">
        <f>D27*6.5</f>
        <v>5847.01</v>
      </c>
    </row>
    <row r="28" spans="1:7" ht="30" x14ac:dyDescent="0.25">
      <c r="A28" s="9">
        <v>21</v>
      </c>
      <c r="B28" s="27" t="s">
        <v>88</v>
      </c>
      <c r="C28" s="21" t="s">
        <v>13</v>
      </c>
      <c r="D28" s="87">
        <v>94.8</v>
      </c>
      <c r="E28" s="20" t="s">
        <v>53</v>
      </c>
      <c r="F28" s="24"/>
      <c r="G28" s="9"/>
    </row>
    <row r="29" spans="1:7" ht="30" x14ac:dyDescent="0.25">
      <c r="A29" s="9">
        <v>22</v>
      </c>
      <c r="B29" s="27" t="s">
        <v>89</v>
      </c>
      <c r="C29" s="21" t="s">
        <v>14</v>
      </c>
      <c r="D29" s="87" t="s">
        <v>11</v>
      </c>
      <c r="E29" s="20" t="s">
        <v>53</v>
      </c>
      <c r="F29" s="24"/>
      <c r="G29" s="9"/>
    </row>
    <row r="30" spans="1:7" ht="30" x14ac:dyDescent="0.25">
      <c r="A30" s="9">
        <v>23</v>
      </c>
      <c r="B30" s="28" t="s">
        <v>90</v>
      </c>
      <c r="C30" s="22" t="s">
        <v>12</v>
      </c>
      <c r="D30" s="88">
        <v>140.33000000000001</v>
      </c>
      <c r="E30" s="23" t="s">
        <v>61</v>
      </c>
      <c r="F30" s="25"/>
      <c r="G30" s="9"/>
    </row>
    <row r="31" spans="1:7" x14ac:dyDescent="0.25">
      <c r="A31" s="13"/>
      <c r="B31" s="89"/>
      <c r="C31" s="90"/>
      <c r="D31" s="89"/>
      <c r="E31" s="89"/>
      <c r="F31" s="89"/>
      <c r="G31" s="13"/>
    </row>
    <row r="32" spans="1:7" x14ac:dyDescent="0.25">
      <c r="A32" s="51">
        <v>24</v>
      </c>
      <c r="B32" s="54" t="s">
        <v>73</v>
      </c>
      <c r="C32" s="29" t="s">
        <v>15</v>
      </c>
      <c r="D32" s="91">
        <v>6112</v>
      </c>
      <c r="E32" s="30" t="s">
        <v>53</v>
      </c>
      <c r="F32" s="66"/>
      <c r="G32" s="9"/>
    </row>
    <row r="33" spans="1:7" x14ac:dyDescent="0.25">
      <c r="A33" s="52"/>
      <c r="B33" s="54"/>
      <c r="C33" s="21" t="s">
        <v>16</v>
      </c>
      <c r="D33" s="87">
        <v>880</v>
      </c>
      <c r="E33" s="20" t="s">
        <v>53</v>
      </c>
      <c r="F33" s="24"/>
      <c r="G33" s="9"/>
    </row>
    <row r="34" spans="1:7" x14ac:dyDescent="0.25">
      <c r="A34" s="53"/>
      <c r="B34" s="55"/>
      <c r="C34" s="21" t="s">
        <v>17</v>
      </c>
      <c r="D34" s="87">
        <v>600</v>
      </c>
      <c r="E34" s="20" t="s">
        <v>53</v>
      </c>
      <c r="F34" s="24"/>
      <c r="G34" s="9"/>
    </row>
    <row r="35" spans="1:7" ht="15.75" x14ac:dyDescent="0.25">
      <c r="A35" s="11"/>
      <c r="B35" s="31"/>
      <c r="C35" s="69"/>
      <c r="D35" s="92"/>
      <c r="E35" s="12"/>
      <c r="F35" s="70"/>
      <c r="G35" s="13"/>
    </row>
    <row r="36" spans="1:7" ht="30" x14ac:dyDescent="0.25">
      <c r="A36" s="71">
        <v>25</v>
      </c>
      <c r="B36" s="72" t="s">
        <v>71</v>
      </c>
      <c r="C36" s="21" t="s">
        <v>18</v>
      </c>
      <c r="D36" s="87">
        <v>5530</v>
      </c>
      <c r="E36" s="20" t="s">
        <v>53</v>
      </c>
      <c r="F36" s="24"/>
      <c r="G36" s="9"/>
    </row>
    <row r="37" spans="1:7" x14ac:dyDescent="0.25">
      <c r="A37" s="71"/>
      <c r="B37" s="72"/>
      <c r="C37" s="21" t="s">
        <v>19</v>
      </c>
      <c r="D37" s="87">
        <v>184</v>
      </c>
      <c r="E37" s="20" t="s">
        <v>53</v>
      </c>
      <c r="F37" s="24"/>
      <c r="G37" s="9"/>
    </row>
    <row r="38" spans="1:7" ht="30" customHeight="1" x14ac:dyDescent="0.25">
      <c r="A38" s="71"/>
      <c r="B38" s="72"/>
      <c r="C38" s="21" t="s">
        <v>20</v>
      </c>
      <c r="D38" s="87">
        <v>190</v>
      </c>
      <c r="E38" s="20" t="s">
        <v>53</v>
      </c>
      <c r="F38" s="24"/>
      <c r="G38" s="9"/>
    </row>
    <row r="39" spans="1:7" x14ac:dyDescent="0.25">
      <c r="A39" s="71"/>
      <c r="B39" s="72"/>
      <c r="C39" s="21" t="s">
        <v>17</v>
      </c>
      <c r="D39" s="87">
        <v>200</v>
      </c>
      <c r="E39" s="20" t="s">
        <v>53</v>
      </c>
      <c r="F39" s="24"/>
      <c r="G39" s="9"/>
    </row>
    <row r="40" spans="1:7" ht="45" customHeight="1" x14ac:dyDescent="0.25">
      <c r="A40" s="71"/>
      <c r="B40" s="72"/>
      <c r="C40" s="21" t="s">
        <v>21</v>
      </c>
      <c r="D40" s="87">
        <v>600</v>
      </c>
      <c r="E40" s="20" t="s">
        <v>53</v>
      </c>
      <c r="F40" s="24"/>
      <c r="G40" s="9"/>
    </row>
    <row r="41" spans="1:7" ht="30" x14ac:dyDescent="0.25">
      <c r="A41" s="9"/>
      <c r="B41" s="56" t="s">
        <v>91</v>
      </c>
      <c r="C41" s="21" t="s">
        <v>22</v>
      </c>
      <c r="D41" s="87">
        <v>341</v>
      </c>
      <c r="E41" s="20" t="s">
        <v>53</v>
      </c>
      <c r="F41" s="24"/>
      <c r="G41" s="9"/>
    </row>
    <row r="42" spans="1:7" ht="45" x14ac:dyDescent="0.25">
      <c r="A42" s="9">
        <v>26</v>
      </c>
      <c r="B42" s="57"/>
      <c r="C42" s="21" t="s">
        <v>23</v>
      </c>
      <c r="D42" s="87">
        <v>262.02</v>
      </c>
      <c r="E42" s="20"/>
      <c r="F42" s="43" t="s">
        <v>81</v>
      </c>
      <c r="G42" s="9">
        <f>D42*4.8</f>
        <v>1257.6959999999999</v>
      </c>
    </row>
    <row r="43" spans="1:7" x14ac:dyDescent="0.25">
      <c r="A43" s="13"/>
      <c r="B43" s="32"/>
      <c r="C43" s="5"/>
      <c r="D43" s="93"/>
      <c r="E43" s="10"/>
      <c r="F43" s="67"/>
      <c r="G43" s="13"/>
    </row>
    <row r="44" spans="1:7" ht="30" x14ac:dyDescent="0.25">
      <c r="A44" s="48">
        <v>27</v>
      </c>
      <c r="B44" s="58" t="s">
        <v>70</v>
      </c>
      <c r="C44" s="21" t="s">
        <v>24</v>
      </c>
      <c r="D44" s="87">
        <v>13426</v>
      </c>
      <c r="E44" s="20" t="s">
        <v>53</v>
      </c>
      <c r="F44" s="24"/>
      <c r="G44" s="9"/>
    </row>
    <row r="45" spans="1:7" x14ac:dyDescent="0.25">
      <c r="A45" s="49"/>
      <c r="B45" s="54"/>
      <c r="C45" s="21" t="s">
        <v>25</v>
      </c>
      <c r="D45" s="87">
        <v>2070</v>
      </c>
      <c r="E45" s="20" t="s">
        <v>53</v>
      </c>
      <c r="F45" s="24"/>
      <c r="G45" s="9"/>
    </row>
    <row r="46" spans="1:7" x14ac:dyDescent="0.25">
      <c r="A46" s="49"/>
      <c r="B46" s="55"/>
      <c r="C46" s="21" t="s">
        <v>26</v>
      </c>
      <c r="D46" s="87">
        <v>237</v>
      </c>
      <c r="E46" s="20" t="s">
        <v>53</v>
      </c>
      <c r="F46" s="24"/>
      <c r="G46" s="9"/>
    </row>
    <row r="47" spans="1:7" ht="30" x14ac:dyDescent="0.25">
      <c r="A47" s="49"/>
      <c r="B47" s="59" t="s">
        <v>69</v>
      </c>
      <c r="C47" s="21" t="s">
        <v>27</v>
      </c>
      <c r="D47" s="87">
        <v>134.55000000000001</v>
      </c>
      <c r="E47" s="20"/>
      <c r="F47" s="24" t="s">
        <v>28</v>
      </c>
      <c r="G47" s="9">
        <f>D47*5</f>
        <v>672.75</v>
      </c>
    </row>
    <row r="48" spans="1:7" ht="30" x14ac:dyDescent="0.25">
      <c r="A48" s="49"/>
      <c r="B48" s="60"/>
      <c r="C48" s="21" t="s">
        <v>27</v>
      </c>
      <c r="D48" s="87">
        <v>2241.8200000000002</v>
      </c>
      <c r="E48" s="20" t="s">
        <v>53</v>
      </c>
      <c r="F48" s="24"/>
      <c r="G48" s="9"/>
    </row>
    <row r="49" spans="1:7" ht="30" x14ac:dyDescent="0.25">
      <c r="A49" s="50"/>
      <c r="B49" s="61"/>
      <c r="C49" s="21" t="s">
        <v>29</v>
      </c>
      <c r="D49" s="87">
        <v>274</v>
      </c>
      <c r="E49" s="20" t="s">
        <v>53</v>
      </c>
      <c r="F49" s="24"/>
      <c r="G49" s="9"/>
    </row>
    <row r="50" spans="1:7" ht="30" x14ac:dyDescent="0.25">
      <c r="A50" s="9">
        <v>28</v>
      </c>
      <c r="B50" s="33" t="s">
        <v>92</v>
      </c>
      <c r="C50" s="21" t="s">
        <v>30</v>
      </c>
      <c r="D50" s="87">
        <v>350</v>
      </c>
      <c r="E50" s="20"/>
      <c r="F50" s="43" t="s">
        <v>31</v>
      </c>
      <c r="G50" s="9">
        <f>D50*7.14</f>
        <v>2499</v>
      </c>
    </row>
    <row r="51" spans="1:7" ht="30" x14ac:dyDescent="0.25">
      <c r="A51" s="9"/>
      <c r="B51" s="34" t="s">
        <v>68</v>
      </c>
      <c r="C51" s="21" t="s">
        <v>32</v>
      </c>
      <c r="D51" s="87">
        <v>125.32</v>
      </c>
      <c r="E51" s="20"/>
      <c r="F51" s="43" t="s">
        <v>82</v>
      </c>
      <c r="G51" s="9">
        <f>D51*2.16</f>
        <v>270.69119999999998</v>
      </c>
    </row>
    <row r="52" spans="1:7" ht="30" x14ac:dyDescent="0.25">
      <c r="A52" s="9">
        <v>29</v>
      </c>
      <c r="B52" s="33" t="s">
        <v>93</v>
      </c>
      <c r="C52" s="21" t="s">
        <v>33</v>
      </c>
      <c r="D52" s="87">
        <v>644</v>
      </c>
      <c r="E52" s="20" t="s">
        <v>53</v>
      </c>
      <c r="F52" s="24"/>
      <c r="G52" s="9"/>
    </row>
    <row r="53" spans="1:7" ht="60" customHeight="1" x14ac:dyDescent="0.25">
      <c r="A53" s="9">
        <v>30</v>
      </c>
      <c r="B53" s="33" t="s">
        <v>94</v>
      </c>
      <c r="C53" s="21" t="s">
        <v>34</v>
      </c>
      <c r="D53" s="87">
        <v>450</v>
      </c>
      <c r="E53" s="20" t="s">
        <v>53</v>
      </c>
      <c r="F53" s="24"/>
      <c r="G53" s="9"/>
    </row>
    <row r="54" spans="1:7" x14ac:dyDescent="0.25">
      <c r="A54" s="13"/>
      <c r="B54" s="32"/>
      <c r="C54" s="5"/>
      <c r="D54" s="93"/>
      <c r="E54" s="10"/>
      <c r="F54" s="67"/>
      <c r="G54" s="13"/>
    </row>
    <row r="55" spans="1:7" ht="30" x14ac:dyDescent="0.25">
      <c r="A55" s="9">
        <v>31</v>
      </c>
      <c r="B55" s="35" t="s">
        <v>67</v>
      </c>
      <c r="C55" s="21" t="s">
        <v>24</v>
      </c>
      <c r="D55" s="87">
        <v>874</v>
      </c>
      <c r="E55" s="20" t="s">
        <v>53</v>
      </c>
      <c r="F55" s="24"/>
      <c r="G55" s="9"/>
    </row>
    <row r="56" spans="1:7" ht="15.75" x14ac:dyDescent="0.25">
      <c r="A56" s="13"/>
      <c r="B56" s="36"/>
      <c r="C56" s="5"/>
      <c r="D56" s="93"/>
      <c r="E56" s="10"/>
      <c r="F56" s="67"/>
      <c r="G56" s="13"/>
    </row>
    <row r="57" spans="1:7" ht="30" x14ac:dyDescent="0.25">
      <c r="A57" s="48">
        <v>32</v>
      </c>
      <c r="B57" s="58" t="s">
        <v>99</v>
      </c>
      <c r="C57" s="21" t="s">
        <v>35</v>
      </c>
      <c r="D57" s="87">
        <v>2677</v>
      </c>
      <c r="E57" s="20" t="s">
        <v>53</v>
      </c>
      <c r="F57" s="24"/>
      <c r="G57" s="9"/>
    </row>
    <row r="58" spans="1:7" ht="30" x14ac:dyDescent="0.25">
      <c r="A58" s="49"/>
      <c r="B58" s="54"/>
      <c r="C58" s="21" t="s">
        <v>36</v>
      </c>
      <c r="D58" s="87">
        <v>717</v>
      </c>
      <c r="E58" s="20" t="s">
        <v>53</v>
      </c>
      <c r="F58" s="24"/>
      <c r="G58" s="9"/>
    </row>
    <row r="59" spans="1:7" ht="30" x14ac:dyDescent="0.25">
      <c r="A59" s="49"/>
      <c r="B59" s="54"/>
      <c r="C59" s="21" t="s">
        <v>37</v>
      </c>
      <c r="D59" s="87">
        <v>77</v>
      </c>
      <c r="E59" s="20" t="s">
        <v>53</v>
      </c>
      <c r="F59" s="24"/>
      <c r="G59" s="9"/>
    </row>
    <row r="60" spans="1:7" ht="30" x14ac:dyDescent="0.25">
      <c r="A60" s="50"/>
      <c r="B60" s="55"/>
      <c r="C60" s="21" t="s">
        <v>38</v>
      </c>
      <c r="D60" s="87">
        <v>282</v>
      </c>
      <c r="E60" s="20" t="s">
        <v>62</v>
      </c>
      <c r="F60" s="24"/>
      <c r="G60" s="9"/>
    </row>
    <row r="61" spans="1:7" x14ac:dyDescent="0.25">
      <c r="A61" s="13"/>
      <c r="B61" s="32"/>
      <c r="C61" s="5"/>
      <c r="D61" s="93"/>
      <c r="E61" s="10"/>
      <c r="F61" s="67"/>
      <c r="G61" s="13"/>
    </row>
    <row r="62" spans="1:7" ht="47.25" customHeight="1" x14ac:dyDescent="0.25">
      <c r="A62" s="9">
        <v>33</v>
      </c>
      <c r="B62" s="35" t="s">
        <v>64</v>
      </c>
      <c r="C62" s="21" t="s">
        <v>39</v>
      </c>
      <c r="D62" s="87">
        <v>1824.11</v>
      </c>
      <c r="E62" s="20"/>
      <c r="F62" s="43" t="s">
        <v>63</v>
      </c>
      <c r="G62" s="9">
        <f>D62*6.5</f>
        <v>11856.715</v>
      </c>
    </row>
    <row r="63" spans="1:7" ht="15.75" x14ac:dyDescent="0.25">
      <c r="A63" s="13"/>
      <c r="B63" s="37"/>
      <c r="C63" s="5"/>
      <c r="D63" s="93"/>
      <c r="E63" s="10"/>
      <c r="F63" s="67"/>
      <c r="G63" s="13"/>
    </row>
    <row r="64" spans="1:7" ht="30" x14ac:dyDescent="0.25">
      <c r="A64" s="9">
        <v>34</v>
      </c>
      <c r="B64" s="35" t="s">
        <v>66</v>
      </c>
      <c r="C64" s="21" t="s">
        <v>39</v>
      </c>
      <c r="D64" s="87">
        <v>4945.74</v>
      </c>
      <c r="E64" s="20"/>
      <c r="F64" s="43" t="s">
        <v>63</v>
      </c>
      <c r="G64" s="9">
        <f>D64*6.5</f>
        <v>32147.309999999998</v>
      </c>
    </row>
    <row r="65" spans="1:7" ht="30" x14ac:dyDescent="0.25">
      <c r="A65" s="9">
        <v>35</v>
      </c>
      <c r="B65" s="33" t="s">
        <v>95</v>
      </c>
      <c r="C65" s="21" t="s">
        <v>34</v>
      </c>
      <c r="D65" s="87">
        <v>145</v>
      </c>
      <c r="E65" s="20" t="s">
        <v>53</v>
      </c>
      <c r="F65" s="24"/>
      <c r="G65" s="9"/>
    </row>
    <row r="66" spans="1:7" ht="30" x14ac:dyDescent="0.25">
      <c r="A66" s="9">
        <v>36</v>
      </c>
      <c r="B66" s="33" t="s">
        <v>96</v>
      </c>
      <c r="C66" s="21" t="s">
        <v>40</v>
      </c>
      <c r="D66" s="87">
        <v>238.19</v>
      </c>
      <c r="E66" s="20"/>
      <c r="F66" s="43" t="s">
        <v>56</v>
      </c>
      <c r="G66" s="9">
        <f>D66*0.52</f>
        <v>123.8588</v>
      </c>
    </row>
    <row r="67" spans="1:7" ht="59.25" customHeight="1" x14ac:dyDescent="0.25">
      <c r="A67" s="9">
        <v>37</v>
      </c>
      <c r="B67" s="21" t="s">
        <v>97</v>
      </c>
      <c r="C67" s="21" t="s">
        <v>98</v>
      </c>
      <c r="D67" s="87">
        <v>15399</v>
      </c>
      <c r="E67" s="20"/>
      <c r="F67" s="21" t="s">
        <v>105</v>
      </c>
      <c r="G67" s="94">
        <v>101000</v>
      </c>
    </row>
    <row r="68" spans="1:7" x14ac:dyDescent="0.25">
      <c r="A68" s="85"/>
      <c r="B68" s="85"/>
      <c r="C68" s="85"/>
      <c r="D68" s="86"/>
      <c r="E68" s="85"/>
      <c r="F68" s="85"/>
      <c r="G68" s="95"/>
    </row>
    <row r="69" spans="1:7" ht="30" x14ac:dyDescent="0.25">
      <c r="B69" s="41" t="s">
        <v>79</v>
      </c>
      <c r="C69" s="42" t="s">
        <v>41</v>
      </c>
      <c r="D69" s="96">
        <v>206.93</v>
      </c>
      <c r="E69" s="42" t="s">
        <v>53</v>
      </c>
    </row>
    <row r="70" spans="1:7" ht="16.5" thickBot="1" x14ac:dyDescent="0.3">
      <c r="B70" s="41" t="s">
        <v>78</v>
      </c>
      <c r="C70" s="42" t="s">
        <v>42</v>
      </c>
      <c r="D70" s="96">
        <v>119.61</v>
      </c>
      <c r="E70" s="42" t="s">
        <v>53</v>
      </c>
    </row>
    <row r="71" spans="1:7" x14ac:dyDescent="0.25">
      <c r="D71" s="97">
        <f>SUM(D2:D70)</f>
        <v>94372.840000000011</v>
      </c>
      <c r="F71" s="98" t="s">
        <v>104</v>
      </c>
      <c r="G71" s="99">
        <f>SUM(G1:G67)</f>
        <v>181175.97700000001</v>
      </c>
    </row>
    <row r="72" spans="1:7" x14ac:dyDescent="0.25">
      <c r="F72" s="100" t="s">
        <v>102</v>
      </c>
      <c r="G72" s="101">
        <f>G71*0.25</f>
        <v>45293.994250000003</v>
      </c>
    </row>
    <row r="73" spans="1:7" x14ac:dyDescent="0.25">
      <c r="C73" s="39"/>
      <c r="D73" s="102"/>
      <c r="F73" s="100"/>
      <c r="G73" s="101">
        <f>SUM(G71:G72)</f>
        <v>226469.97125</v>
      </c>
    </row>
    <row r="74" spans="1:7" x14ac:dyDescent="0.25">
      <c r="F74" s="100" t="s">
        <v>100</v>
      </c>
      <c r="G74" s="101">
        <f>G73*7.5</f>
        <v>1698524.784375</v>
      </c>
    </row>
    <row r="75" spans="1:7" ht="15.75" thickBot="1" x14ac:dyDescent="0.3">
      <c r="F75" s="103" t="s">
        <v>103</v>
      </c>
      <c r="G75" s="104">
        <f>G74*12</f>
        <v>20382297.412500001</v>
      </c>
    </row>
  </sheetData>
  <mergeCells count="15">
    <mergeCell ref="A57:A60"/>
    <mergeCell ref="A32:A34"/>
    <mergeCell ref="B32:B34"/>
    <mergeCell ref="B36:B40"/>
    <mergeCell ref="B41:B42"/>
    <mergeCell ref="B44:B46"/>
    <mergeCell ref="B47:B49"/>
    <mergeCell ref="B57:B60"/>
    <mergeCell ref="B6:B8"/>
    <mergeCell ref="D6:D8"/>
    <mergeCell ref="E6:E8"/>
    <mergeCell ref="A44:A49"/>
    <mergeCell ref="A36:A40"/>
    <mergeCell ref="B15:B16"/>
    <mergeCell ref="B17:B19"/>
  </mergeCells>
  <pageMargins left="0.7" right="0.7" top="0.75" bottom="0.75" header="0.3" footer="0.3"/>
  <pageSetup paperSize="9" scale="65" fitToHeight="0" orientation="portrait" r:id="rId1"/>
  <headerFooter>
    <oddHeader>&amp;C&amp;"-,Bold"&amp;20&amp;K03+039EXISTING JUDICIAL FACILITIES IN THE CITY OF ZAGREB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Zagreb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pravosuđa</dc:creator>
  <cp:lastModifiedBy>Branka Augustinović</cp:lastModifiedBy>
  <cp:lastPrinted>2017-02-17T12:46:59Z</cp:lastPrinted>
  <dcterms:created xsi:type="dcterms:W3CDTF">2016-05-24T14:27:19Z</dcterms:created>
  <dcterms:modified xsi:type="dcterms:W3CDTF">2017-02-17T13:32:51Z</dcterms:modified>
</cp:coreProperties>
</file>